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Munka1" sheetId="1" r:id="rId1"/>
    <sheet name="Munka2" sheetId="2" r:id="rId2"/>
    <sheet name="Munka3" sheetId="3" r:id="rId3"/>
  </sheets>
  <calcPr calcId="125725"/>
</workbook>
</file>

<file path=xl/calcChain.xml><?xml version="1.0" encoding="utf-8"?>
<calcChain xmlns="http://schemas.openxmlformats.org/spreadsheetml/2006/main">
  <c r="L28" i="1"/>
  <c r="F28"/>
  <c r="L27"/>
  <c r="F27"/>
  <c r="L26"/>
  <c r="M26" s="1"/>
  <c r="F26"/>
  <c r="L25"/>
  <c r="F25"/>
  <c r="L24"/>
  <c r="M24" s="1"/>
  <c r="F24"/>
  <c r="L23"/>
  <c r="F23"/>
  <c r="L22"/>
  <c r="M22" s="1"/>
  <c r="F22"/>
  <c r="L21"/>
  <c r="F21"/>
  <c r="L20"/>
  <c r="F20"/>
  <c r="L19"/>
  <c r="M19" s="1"/>
  <c r="F19"/>
  <c r="L18"/>
  <c r="F18"/>
  <c r="L17"/>
  <c r="F17"/>
  <c r="L16"/>
  <c r="F16"/>
  <c r="L15"/>
  <c r="M15" s="1"/>
  <c r="F15"/>
  <c r="L14"/>
  <c r="M14" s="1"/>
  <c r="F14"/>
  <c r="L13"/>
  <c r="F13"/>
  <c r="L12"/>
  <c r="F12"/>
  <c r="L11"/>
  <c r="M11" s="1"/>
  <c r="F11"/>
  <c r="L10"/>
  <c r="F10"/>
  <c r="L9"/>
  <c r="F9"/>
  <c r="L8"/>
  <c r="M8" s="1"/>
  <c r="F8"/>
  <c r="L7"/>
  <c r="F7"/>
  <c r="M7" s="1"/>
  <c r="L6"/>
  <c r="M6" s="1"/>
  <c r="F6"/>
  <c r="L5"/>
  <c r="M5" s="1"/>
  <c r="F5"/>
  <c r="M27" l="1"/>
  <c r="M10"/>
  <c r="M13"/>
  <c r="M9"/>
  <c r="M16"/>
  <c r="M18"/>
  <c r="M23"/>
  <c r="M12"/>
  <c r="M17"/>
  <c r="M20"/>
  <c r="M25"/>
  <c r="M28"/>
  <c r="M21"/>
</calcChain>
</file>

<file path=xl/sharedStrings.xml><?xml version="1.0" encoding="utf-8"?>
<sst xmlns="http://schemas.openxmlformats.org/spreadsheetml/2006/main" count="38" uniqueCount="35">
  <si>
    <t/>
  </si>
  <si>
    <t>1. HUF denominated debt</t>
  </si>
  <si>
    <t>1.1. Loans</t>
  </si>
  <si>
    <t xml:space="preserve">   1.1.1. Foreign</t>
  </si>
  <si>
    <t xml:space="preserve">   1.1.2. Domestic</t>
  </si>
  <si>
    <t>1.2. Government securities</t>
  </si>
  <si>
    <t xml:space="preserve">   1.2.1. Public issues</t>
  </si>
  <si>
    <t xml:space="preserve">      1.2.1.1. Bonds</t>
  </si>
  <si>
    <t xml:space="preserve">      1.2.1.2. Discount T-bills</t>
  </si>
  <si>
    <t xml:space="preserve">      1.2.1.3. Retail securities</t>
  </si>
  <si>
    <t xml:space="preserve">   1.2.2. Private placements (bonds)</t>
  </si>
  <si>
    <t>2. Foreign currency denominated debt</t>
  </si>
  <si>
    <t>2.1. Loans</t>
  </si>
  <si>
    <t xml:space="preserve">      2.1.1. Foreign</t>
  </si>
  <si>
    <t xml:space="preserve">         2.1.1.2. Other</t>
  </si>
  <si>
    <t xml:space="preserve">      2.1.2. Domestic</t>
  </si>
  <si>
    <t>2.2. Government securities</t>
  </si>
  <si>
    <t xml:space="preserve">      2.2.1. Issued abroad</t>
  </si>
  <si>
    <t xml:space="preserve">         2.2.1.1.  Foreign currency bonds</t>
  </si>
  <si>
    <t xml:space="preserve">      2.2.2. Issued in Hungary</t>
  </si>
  <si>
    <t xml:space="preserve">         2.2.2.1.  Foreign currency bonds</t>
  </si>
  <si>
    <t>Total</t>
  </si>
  <si>
    <t xml:space="preserve">    Other debt</t>
  </si>
  <si>
    <t>Total  central government debt</t>
  </si>
  <si>
    <t>Debt stock (preliminary data)</t>
  </si>
  <si>
    <t>Issuance (increase in debt)</t>
  </si>
  <si>
    <t>Redemptions (decrease in debt)</t>
  </si>
  <si>
    <t>Other changes</t>
  </si>
  <si>
    <t>Net change</t>
  </si>
  <si>
    <t>Breakdown</t>
  </si>
  <si>
    <t>change</t>
  </si>
  <si>
    <t xml:space="preserve">percent </t>
  </si>
  <si>
    <t>Central government gross debt and debt transactions in 2016</t>
  </si>
  <si>
    <t xml:space="preserve">I-II. month </t>
  </si>
  <si>
    <t xml:space="preserve">         2.1.1.1. Loan from EU</t>
  </si>
</sst>
</file>

<file path=xl/styles.xml><?xml version="1.0" encoding="utf-8"?>
<styleSheet xmlns="http://schemas.openxmlformats.org/spreadsheetml/2006/main">
  <numFmts count="6">
    <numFmt numFmtId="164" formatCode="0.000"/>
    <numFmt numFmtId="165" formatCode="_(&quot;$&quot;* #,##0.00_);_(&quot;$&quot;* \(#,##0.00\);_(&quot;$&quot;* &quot;-&quot;??_);_(@_)"/>
    <numFmt numFmtId="166" formatCode="yyyy/\ mmmm"/>
    <numFmt numFmtId="167" formatCode="#,##0.000"/>
    <numFmt numFmtId="168" formatCode="0.0%"/>
    <numFmt numFmtId="169" formatCode="dd/mm/yyyy;@"/>
  </numFmts>
  <fonts count="17">
    <font>
      <sz val="11"/>
      <color theme="1"/>
      <name val="Calibri"/>
      <family val="2"/>
      <charset val="238"/>
      <scheme val="minor"/>
    </font>
    <font>
      <sz val="14"/>
      <name val="Times New Roman CE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indexed="10"/>
      <name val="Arial"/>
      <family val="2"/>
      <charset val="238"/>
    </font>
    <font>
      <b/>
      <sz val="10"/>
      <color indexed="10"/>
      <name val="Arial"/>
      <family val="2"/>
    </font>
    <font>
      <sz val="10"/>
      <name val="Arial CE"/>
      <charset val="238"/>
    </font>
    <font>
      <b/>
      <i/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10"/>
      <name val="Times New Roman CE"/>
      <charset val="238"/>
    </font>
    <font>
      <b/>
      <i/>
      <sz val="10"/>
      <name val="Times New Roman CE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i/>
      <sz val="10"/>
      <name val="Times New Roman CE"/>
      <family val="1"/>
      <charset val="238"/>
    </font>
    <font>
      <i/>
      <sz val="10"/>
      <color indexed="8"/>
      <name val="Times New Roman CE"/>
      <family val="1"/>
      <charset val="238"/>
    </font>
    <font>
      <i/>
      <sz val="10"/>
      <name val="Arial CE"/>
      <charset val="238"/>
    </font>
    <font>
      <sz val="10"/>
      <color indexed="8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109">
    <xf numFmtId="0" fontId="0" fillId="0" borderId="0" xfId="0"/>
    <xf numFmtId="164" fontId="3" fillId="0" borderId="0" xfId="0" applyNumberFormat="1" applyFont="1" applyFill="1" applyAlignment="1"/>
    <xf numFmtId="164" fontId="2" fillId="0" borderId="1" xfId="0" applyNumberFormat="1" applyFont="1" applyBorder="1"/>
    <xf numFmtId="164" fontId="2" fillId="0" borderId="0" xfId="0" applyNumberFormat="1" applyFont="1"/>
    <xf numFmtId="164" fontId="4" fillId="0" borderId="0" xfId="0" applyNumberFormat="1" applyFont="1"/>
    <xf numFmtId="164" fontId="5" fillId="0" borderId="0" xfId="0" applyNumberFormat="1" applyFont="1"/>
    <xf numFmtId="164" fontId="2" fillId="0" borderId="0" xfId="0" quotePrefix="1" applyNumberFormat="1" applyFont="1"/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165" fontId="3" fillId="0" borderId="4" xfId="0" applyNumberFormat="1" applyFont="1" applyBorder="1" applyAlignment="1">
      <alignment horizontal="center" vertical="center" wrapText="1"/>
    </xf>
    <xf numFmtId="166" fontId="8" fillId="0" borderId="8" xfId="0" applyNumberFormat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9" fillId="0" borderId="17" xfId="1" applyFont="1" applyBorder="1" applyAlignment="1">
      <alignment horizontal="left" vertical="center"/>
    </xf>
    <xf numFmtId="0" fontId="9" fillId="0" borderId="18" xfId="1" applyFont="1" applyBorder="1" applyAlignment="1">
      <alignment vertical="center"/>
    </xf>
    <xf numFmtId="10" fontId="10" fillId="0" borderId="19" xfId="0" applyNumberFormat="1" applyFont="1" applyBorder="1"/>
    <xf numFmtId="167" fontId="10" fillId="0" borderId="20" xfId="0" applyNumberFormat="1" applyFont="1" applyBorder="1"/>
    <xf numFmtId="167" fontId="10" fillId="0" borderId="21" xfId="0" applyNumberFormat="1" applyFont="1" applyBorder="1"/>
    <xf numFmtId="167" fontId="10" fillId="0" borderId="19" xfId="0" applyNumberFormat="1" applyFont="1" applyBorder="1"/>
    <xf numFmtId="167" fontId="10" fillId="0" borderId="22" xfId="0" applyNumberFormat="1" applyFont="1" applyBorder="1"/>
    <xf numFmtId="168" fontId="10" fillId="0" borderId="23" xfId="0" applyNumberFormat="1" applyFont="1" applyBorder="1"/>
    <xf numFmtId="0" fontId="11" fillId="0" borderId="17" xfId="1" applyFont="1" applyBorder="1" applyAlignment="1">
      <alignment vertical="center"/>
    </xf>
    <xf numFmtId="0" fontId="11" fillId="0" borderId="18" xfId="1" applyFont="1" applyBorder="1" applyAlignment="1">
      <alignment vertical="center"/>
    </xf>
    <xf numFmtId="167" fontId="9" fillId="0" borderId="20" xfId="0" applyNumberFormat="1" applyFont="1" applyBorder="1"/>
    <xf numFmtId="167" fontId="9" fillId="0" borderId="21" xfId="0" applyNumberFormat="1" applyFont="1" applyBorder="1"/>
    <xf numFmtId="167" fontId="9" fillId="0" borderId="19" xfId="0" applyNumberFormat="1" applyFont="1" applyBorder="1"/>
    <xf numFmtId="167" fontId="9" fillId="0" borderId="22" xfId="0" applyNumberFormat="1" applyFont="1" applyBorder="1"/>
    <xf numFmtId="0" fontId="11" fillId="0" borderId="9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167" fontId="3" fillId="0" borderId="10" xfId="0" applyNumberFormat="1" applyFont="1" applyBorder="1"/>
    <xf numFmtId="10" fontId="12" fillId="0" borderId="24" xfId="0" applyNumberFormat="1" applyFont="1" applyBorder="1"/>
    <xf numFmtId="167" fontId="3" fillId="0" borderId="25" xfId="0" applyNumberFormat="1" applyFont="1" applyBorder="1"/>
    <xf numFmtId="167" fontId="3" fillId="0" borderId="24" xfId="0" applyNumberFormat="1" applyFont="1" applyBorder="1"/>
    <xf numFmtId="167" fontId="3" fillId="0" borderId="26" xfId="0" applyNumberFormat="1" applyFont="1" applyBorder="1"/>
    <xf numFmtId="10" fontId="10" fillId="0" borderId="24" xfId="0" applyNumberFormat="1" applyFont="1" applyBorder="1"/>
    <xf numFmtId="168" fontId="10" fillId="0" borderId="27" xfId="0" applyNumberFormat="1" applyFont="1" applyBorder="1"/>
    <xf numFmtId="0" fontId="12" fillId="0" borderId="0" xfId="1" applyFont="1" applyBorder="1" applyAlignment="1">
      <alignment vertical="center"/>
    </xf>
    <xf numFmtId="10" fontId="12" fillId="0" borderId="28" xfId="0" applyNumberFormat="1" applyFont="1" applyBorder="1"/>
    <xf numFmtId="167" fontId="3" fillId="0" borderId="30" xfId="0" applyNumberFormat="1" applyFont="1" applyBorder="1"/>
    <xf numFmtId="167" fontId="3" fillId="0" borderId="28" xfId="0" applyNumberFormat="1" applyFont="1" applyBorder="1"/>
    <xf numFmtId="167" fontId="3" fillId="0" borderId="31" xfId="0" applyNumberFormat="1" applyFont="1" applyBorder="1"/>
    <xf numFmtId="10" fontId="10" fillId="0" borderId="28" xfId="0" applyNumberFormat="1" applyFont="1" applyBorder="1"/>
    <xf numFmtId="168" fontId="10" fillId="0" borderId="32" xfId="0" applyNumberFormat="1" applyFont="1" applyBorder="1"/>
    <xf numFmtId="167" fontId="3" fillId="0" borderId="2" xfId="0" applyNumberFormat="1" applyFont="1" applyBorder="1"/>
    <xf numFmtId="0" fontId="12" fillId="0" borderId="9" xfId="1" applyFont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10" fontId="12" fillId="0" borderId="11" xfId="0" applyNumberFormat="1" applyFont="1" applyBorder="1"/>
    <xf numFmtId="167" fontId="13" fillId="0" borderId="9" xfId="0" applyNumberFormat="1" applyFont="1" applyBorder="1"/>
    <xf numFmtId="167" fontId="13" fillId="0" borderId="33" xfId="0" applyNumberFormat="1" applyFont="1" applyBorder="1"/>
    <xf numFmtId="167" fontId="13" fillId="0" borderId="11" xfId="0" applyNumberFormat="1" applyFont="1" applyBorder="1"/>
    <xf numFmtId="167" fontId="13" fillId="0" borderId="15" xfId="0" applyNumberFormat="1" applyFont="1" applyBorder="1"/>
    <xf numFmtId="10" fontId="10" fillId="0" borderId="11" xfId="0" applyNumberFormat="1" applyFont="1" applyBorder="1"/>
    <xf numFmtId="168" fontId="10" fillId="0" borderId="16" xfId="0" applyNumberFormat="1" applyFont="1" applyBorder="1"/>
    <xf numFmtId="0" fontId="12" fillId="0" borderId="9" xfId="1" applyFont="1" applyBorder="1" applyAlignment="1">
      <alignment vertical="center"/>
    </xf>
    <xf numFmtId="167" fontId="14" fillId="0" borderId="33" xfId="0" applyNumberFormat="1" applyFont="1" applyBorder="1"/>
    <xf numFmtId="167" fontId="14" fillId="0" borderId="15" xfId="0" applyNumberFormat="1" applyFont="1" applyBorder="1"/>
    <xf numFmtId="167" fontId="3" fillId="0" borderId="29" xfId="0" applyNumberFormat="1" applyFont="1" applyBorder="1"/>
    <xf numFmtId="167" fontId="13" fillId="0" borderId="25" xfId="0" applyNumberFormat="1" applyFont="1" applyBorder="1"/>
    <xf numFmtId="167" fontId="13" fillId="0" borderId="24" xfId="0" applyNumberFormat="1" applyFont="1" applyBorder="1"/>
    <xf numFmtId="0" fontId="15" fillId="0" borderId="0" xfId="1" applyFont="1" applyBorder="1"/>
    <xf numFmtId="167" fontId="13" fillId="0" borderId="29" xfId="0" applyNumberFormat="1" applyFont="1" applyBorder="1"/>
    <xf numFmtId="167" fontId="13" fillId="0" borderId="30" xfId="0" applyNumberFormat="1" applyFont="1" applyBorder="1"/>
    <xf numFmtId="167" fontId="13" fillId="0" borderId="28" xfId="0" applyNumberFormat="1" applyFont="1" applyBorder="1"/>
    <xf numFmtId="167" fontId="13" fillId="0" borderId="31" xfId="0" applyNumberFormat="1" applyFont="1" applyBorder="1"/>
    <xf numFmtId="0" fontId="11" fillId="0" borderId="9" xfId="1" applyFont="1" applyBorder="1" applyAlignment="1">
      <alignment horizontal="left" vertical="center"/>
    </xf>
    <xf numFmtId="167" fontId="3" fillId="0" borderId="34" xfId="0" applyNumberFormat="1" applyFont="1" applyBorder="1"/>
    <xf numFmtId="167" fontId="3" fillId="0" borderId="35" xfId="0" applyNumberFormat="1" applyFont="1" applyBorder="1"/>
    <xf numFmtId="167" fontId="3" fillId="0" borderId="36" xfId="0" applyNumberFormat="1" applyFont="1" applyBorder="1"/>
    <xf numFmtId="167" fontId="16" fillId="0" borderId="10" xfId="0" applyNumberFormat="1" applyFont="1" applyBorder="1"/>
    <xf numFmtId="167" fontId="3" fillId="0" borderId="11" xfId="0" applyNumberFormat="1" applyFont="1" applyBorder="1"/>
    <xf numFmtId="167" fontId="3" fillId="0" borderId="15" xfId="0" applyNumberFormat="1" applyFont="1" applyBorder="1"/>
    <xf numFmtId="167" fontId="3" fillId="0" borderId="37" xfId="0" applyNumberFormat="1" applyFont="1" applyBorder="1"/>
    <xf numFmtId="167" fontId="3" fillId="0" borderId="38" xfId="0" applyNumberFormat="1" applyFont="1" applyBorder="1"/>
    <xf numFmtId="167" fontId="16" fillId="0" borderId="38" xfId="0" applyNumberFormat="1" applyFont="1" applyBorder="1"/>
    <xf numFmtId="0" fontId="9" fillId="0" borderId="12" xfId="1" applyFont="1" applyBorder="1" applyAlignment="1">
      <alignment vertical="center"/>
    </xf>
    <xf numFmtId="0" fontId="9" fillId="0" borderId="13" xfId="1" applyFont="1" applyBorder="1" applyAlignment="1">
      <alignment vertical="center"/>
    </xf>
    <xf numFmtId="0" fontId="3" fillId="0" borderId="6" xfId="0" applyFont="1" applyFill="1" applyBorder="1" applyAlignment="1"/>
    <xf numFmtId="0" fontId="2" fillId="0" borderId="39" xfId="0" applyFont="1" applyBorder="1"/>
    <xf numFmtId="0" fontId="11" fillId="0" borderId="39" xfId="1" applyFont="1" applyBorder="1" applyAlignment="1">
      <alignment vertical="center"/>
    </xf>
    <xf numFmtId="10" fontId="12" fillId="0" borderId="40" xfId="0" applyNumberFormat="1" applyFont="1" applyBorder="1"/>
    <xf numFmtId="167" fontId="3" fillId="0" borderId="6" xfId="0" applyNumberFormat="1" applyFont="1" applyBorder="1"/>
    <xf numFmtId="167" fontId="3" fillId="0" borderId="4" xfId="0" applyNumberFormat="1" applyFont="1" applyBorder="1"/>
    <xf numFmtId="167" fontId="3" fillId="0" borderId="5" xfId="0" applyNumberFormat="1" applyFont="1" applyBorder="1"/>
    <xf numFmtId="167" fontId="3" fillId="0" borderId="7" xfId="0" applyNumberFormat="1" applyFont="1" applyBorder="1"/>
    <xf numFmtId="10" fontId="10" fillId="0" borderId="40" xfId="0" applyNumberFormat="1" applyFont="1" applyBorder="1"/>
    <xf numFmtId="168" fontId="10" fillId="0" borderId="41" xfId="0" applyNumberFormat="1" applyFont="1" applyBorder="1"/>
    <xf numFmtId="0" fontId="9" fillId="0" borderId="29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41" xfId="1" applyFont="1" applyBorder="1" applyAlignment="1">
      <alignment vertical="center"/>
    </xf>
    <xf numFmtId="0" fontId="11" fillId="0" borderId="41" xfId="1" applyFont="1" applyBorder="1" applyAlignment="1">
      <alignment vertical="center"/>
    </xf>
    <xf numFmtId="0" fontId="11" fillId="0" borderId="16" xfId="1" applyFont="1" applyBorder="1" applyAlignment="1">
      <alignment vertical="center"/>
    </xf>
    <xf numFmtId="0" fontId="12" fillId="0" borderId="16" xfId="1" applyFont="1" applyBorder="1" applyAlignment="1">
      <alignment vertical="center"/>
    </xf>
    <xf numFmtId="0" fontId="13" fillId="0" borderId="16" xfId="1" applyFont="1" applyBorder="1" applyAlignment="1">
      <alignment vertical="center"/>
    </xf>
    <xf numFmtId="0" fontId="9" fillId="0" borderId="14" xfId="1" applyFont="1" applyBorder="1" applyAlignment="1">
      <alignment vertical="center"/>
    </xf>
    <xf numFmtId="3" fontId="2" fillId="0" borderId="8" xfId="0" applyNumberFormat="1" applyFont="1" applyBorder="1"/>
    <xf numFmtId="0" fontId="9" fillId="0" borderId="32" xfId="1" applyFont="1" applyBorder="1" applyAlignment="1">
      <alignment vertical="center"/>
    </xf>
    <xf numFmtId="165" fontId="9" fillId="0" borderId="24" xfId="0" applyNumberFormat="1" applyFont="1" applyBorder="1" applyAlignment="1">
      <alignment vertical="center" wrapText="1"/>
    </xf>
    <xf numFmtId="0" fontId="8" fillId="0" borderId="42" xfId="0" applyFont="1" applyBorder="1" applyAlignment="1">
      <alignment horizontal="center" vertical="center" wrapText="1"/>
    </xf>
    <xf numFmtId="165" fontId="9" fillId="0" borderId="12" xfId="0" applyNumberFormat="1" applyFont="1" applyBorder="1" applyAlignment="1">
      <alignment horizontal="center" vertical="center"/>
    </xf>
    <xf numFmtId="165" fontId="9" fillId="0" borderId="13" xfId="0" applyNumberFormat="1" applyFont="1" applyBorder="1" applyAlignment="1">
      <alignment horizontal="center" vertical="center"/>
    </xf>
    <xf numFmtId="165" fontId="9" fillId="0" borderId="14" xfId="0" applyNumberFormat="1" applyFont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/>
    </xf>
    <xf numFmtId="169" fontId="8" fillId="0" borderId="2" xfId="0" applyNumberFormat="1" applyFont="1" applyBorder="1" applyAlignment="1">
      <alignment horizontal="center" vertical="center" wrapText="1"/>
    </xf>
    <xf numFmtId="169" fontId="8" fillId="0" borderId="27" xfId="0" applyNumberFormat="1" applyFont="1" applyBorder="1" applyAlignment="1">
      <alignment horizontal="center" vertical="center" wrapText="1"/>
    </xf>
    <xf numFmtId="169" fontId="8" fillId="0" borderId="20" xfId="0" applyNumberFormat="1" applyFont="1" applyBorder="1" applyAlignment="1">
      <alignment horizontal="center" vertical="center" wrapText="1"/>
    </xf>
    <xf numFmtId="169" fontId="8" fillId="0" borderId="23" xfId="0" applyNumberFormat="1" applyFont="1" applyBorder="1" applyAlignment="1">
      <alignment horizontal="center" vertical="center" wrapText="1"/>
    </xf>
    <xf numFmtId="167" fontId="10" fillId="0" borderId="43" xfId="0" applyNumberFormat="1" applyFont="1" applyBorder="1"/>
    <xf numFmtId="167" fontId="2" fillId="0" borderId="0" xfId="0" applyNumberFormat="1" applyFont="1"/>
  </cellXfs>
  <cellStyles count="2">
    <cellStyle name="Normál" xfId="0" builtinId="0"/>
    <cellStyle name="Normál_ADKA2000 (2)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9"/>
  <sheetViews>
    <sheetView showGridLines="0" tabSelected="1" workbookViewId="0">
      <selection activeCell="G25" sqref="G25"/>
    </sheetView>
  </sheetViews>
  <sheetFormatPr defaultRowHeight="15"/>
  <cols>
    <col min="1" max="1" width="2" customWidth="1"/>
    <col min="2" max="2" width="1.42578125" customWidth="1"/>
    <col min="3" max="3" width="1.85546875" customWidth="1"/>
    <col min="4" max="4" width="35.85546875" customWidth="1"/>
    <col min="5" max="5" width="13.140625" customWidth="1"/>
    <col min="6" max="6" width="11.7109375" customWidth="1"/>
    <col min="7" max="7" width="11" customWidth="1"/>
    <col min="8" max="9" width="10.7109375" customWidth="1"/>
    <col min="10" max="10" width="12.42578125" bestFit="1" customWidth="1"/>
    <col min="11" max="11" width="13.140625" customWidth="1"/>
    <col min="12" max="12" width="10" customWidth="1"/>
    <col min="13" max="13" width="11.140625" customWidth="1"/>
  </cols>
  <sheetData>
    <row r="1" spans="1:13" ht="21" customHeight="1">
      <c r="A1" s="102" t="s">
        <v>32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</row>
    <row r="2" spans="1:13" ht="15.75" thickBot="1">
      <c r="A2" s="1"/>
      <c r="B2" s="2"/>
      <c r="C2" s="2"/>
      <c r="D2" s="2"/>
      <c r="E2" s="3"/>
      <c r="F2" s="3"/>
      <c r="G2" s="3"/>
      <c r="H2" s="3"/>
      <c r="I2" s="4" t="s">
        <v>0</v>
      </c>
      <c r="J2" s="5" t="s">
        <v>0</v>
      </c>
      <c r="K2" s="6"/>
      <c r="L2" s="6"/>
      <c r="M2" s="6"/>
    </row>
    <row r="3" spans="1:13" ht="56.25" customHeight="1" thickBot="1">
      <c r="A3" s="7"/>
      <c r="B3" s="8"/>
      <c r="C3" s="8"/>
      <c r="D3" s="8"/>
      <c r="E3" s="103">
        <v>42369</v>
      </c>
      <c r="F3" s="104"/>
      <c r="G3" s="9" t="s">
        <v>25</v>
      </c>
      <c r="H3" s="9" t="s">
        <v>26</v>
      </c>
      <c r="I3" s="9" t="s">
        <v>27</v>
      </c>
      <c r="J3" s="9" t="s">
        <v>28</v>
      </c>
      <c r="K3" s="105">
        <v>42429</v>
      </c>
      <c r="L3" s="106"/>
      <c r="M3" s="10" t="s">
        <v>30</v>
      </c>
    </row>
    <row r="4" spans="1:13" ht="39" thickBot="1">
      <c r="A4" s="11"/>
      <c r="B4" s="12"/>
      <c r="C4" s="12"/>
      <c r="D4" s="12"/>
      <c r="E4" s="98" t="s">
        <v>24</v>
      </c>
      <c r="F4" s="97" t="s">
        <v>29</v>
      </c>
      <c r="G4" s="99" t="s">
        <v>33</v>
      </c>
      <c r="H4" s="100"/>
      <c r="I4" s="100"/>
      <c r="J4" s="101"/>
      <c r="K4" s="98" t="s">
        <v>24</v>
      </c>
      <c r="L4" s="97" t="s">
        <v>29</v>
      </c>
      <c r="M4" s="13" t="s">
        <v>31</v>
      </c>
    </row>
    <row r="5" spans="1:13" ht="15.75" thickBot="1">
      <c r="A5" s="14" t="s">
        <v>1</v>
      </c>
      <c r="B5" s="15"/>
      <c r="C5" s="15"/>
      <c r="D5" s="89"/>
      <c r="E5" s="20">
        <v>16207.936357446559</v>
      </c>
      <c r="F5" s="16">
        <f t="shared" ref="F5:F28" si="0">E5/$E$28</f>
        <v>0.65619925498617671</v>
      </c>
      <c r="G5" s="17">
        <v>1811.8911973113743</v>
      </c>
      <c r="H5" s="18">
        <v>1465.5392211173346</v>
      </c>
      <c r="I5" s="18">
        <v>0</v>
      </c>
      <c r="J5" s="19">
        <v>346.35197619403982</v>
      </c>
      <c r="K5" s="20">
        <v>16554.288333640859</v>
      </c>
      <c r="L5" s="16">
        <f t="shared" ref="L5:L28" si="1">K5/$K$28</f>
        <v>0.66346999281276731</v>
      </c>
      <c r="M5" s="21">
        <f>L5-F5</f>
        <v>7.2707378265906009E-3</v>
      </c>
    </row>
    <row r="6" spans="1:13" ht="15.75" thickBot="1">
      <c r="A6" s="22"/>
      <c r="B6" s="23" t="s">
        <v>2</v>
      </c>
      <c r="C6" s="23"/>
      <c r="D6" s="90"/>
      <c r="E6" s="27">
        <v>694.10651550399996</v>
      </c>
      <c r="F6" s="16">
        <f t="shared" si="0"/>
        <v>2.8101799532641563E-2</v>
      </c>
      <c r="G6" s="24">
        <v>42.5</v>
      </c>
      <c r="H6" s="25">
        <v>0</v>
      </c>
      <c r="I6" s="25">
        <v>0</v>
      </c>
      <c r="J6" s="26">
        <v>42.5</v>
      </c>
      <c r="K6" s="27">
        <v>736.60651550399996</v>
      </c>
      <c r="L6" s="16">
        <f t="shared" si="1"/>
        <v>2.9522037413962983E-2</v>
      </c>
      <c r="M6" s="21">
        <f t="shared" ref="M6:M28" si="2">L6-F6</f>
        <v>1.4202378813214199E-3</v>
      </c>
    </row>
    <row r="7" spans="1:13">
      <c r="A7" s="28"/>
      <c r="B7" s="29"/>
      <c r="C7" s="29" t="s">
        <v>3</v>
      </c>
      <c r="D7" s="91"/>
      <c r="E7" s="71">
        <v>694.10651550399996</v>
      </c>
      <c r="F7" s="31">
        <f t="shared" si="0"/>
        <v>2.8101799532641563E-2</v>
      </c>
      <c r="G7" s="44">
        <v>42.5</v>
      </c>
      <c r="H7" s="32">
        <v>0</v>
      </c>
      <c r="I7" s="32">
        <v>0</v>
      </c>
      <c r="J7" s="33">
        <v>42.5</v>
      </c>
      <c r="K7" s="34">
        <v>736.60651550399996</v>
      </c>
      <c r="L7" s="35">
        <f t="shared" si="1"/>
        <v>2.9522037413962983E-2</v>
      </c>
      <c r="M7" s="36">
        <f t="shared" si="2"/>
        <v>1.4202378813214199E-3</v>
      </c>
    </row>
    <row r="8" spans="1:13" ht="15.75" thickBot="1">
      <c r="A8" s="28"/>
      <c r="B8" s="29"/>
      <c r="C8" s="29" t="s">
        <v>4</v>
      </c>
      <c r="D8" s="91"/>
      <c r="E8" s="71">
        <v>0</v>
      </c>
      <c r="F8" s="38">
        <f t="shared" si="0"/>
        <v>0</v>
      </c>
      <c r="G8" s="57">
        <v>0</v>
      </c>
      <c r="H8" s="39">
        <v>0</v>
      </c>
      <c r="I8" s="39">
        <v>0</v>
      </c>
      <c r="J8" s="40">
        <v>0</v>
      </c>
      <c r="K8" s="41">
        <v>0</v>
      </c>
      <c r="L8" s="42">
        <f t="shared" si="1"/>
        <v>0</v>
      </c>
      <c r="M8" s="43">
        <f t="shared" si="2"/>
        <v>0</v>
      </c>
    </row>
    <row r="9" spans="1:13" ht="15.75" thickBot="1">
      <c r="A9" s="22"/>
      <c r="B9" s="23" t="s">
        <v>5</v>
      </c>
      <c r="C9" s="23"/>
      <c r="D9" s="90"/>
      <c r="E9" s="27">
        <v>15513.829841942559</v>
      </c>
      <c r="F9" s="16">
        <f t="shared" si="0"/>
        <v>0.62809745545353524</v>
      </c>
      <c r="G9" s="24">
        <v>1769.3911973113743</v>
      </c>
      <c r="H9" s="25">
        <v>1465.5392211173346</v>
      </c>
      <c r="I9" s="25">
        <v>0</v>
      </c>
      <c r="J9" s="26">
        <v>303.85197619403982</v>
      </c>
      <c r="K9" s="27">
        <v>15817.681818136858</v>
      </c>
      <c r="L9" s="16">
        <f t="shared" si="1"/>
        <v>0.63394795539880422</v>
      </c>
      <c r="M9" s="21">
        <f t="shared" si="2"/>
        <v>5.8504999452689832E-3</v>
      </c>
    </row>
    <row r="10" spans="1:13">
      <c r="A10" s="28"/>
      <c r="B10" s="29"/>
      <c r="C10" s="29" t="s">
        <v>6</v>
      </c>
      <c r="D10" s="91"/>
      <c r="E10" s="71">
        <v>15462.312121942559</v>
      </c>
      <c r="F10" s="31">
        <f t="shared" si="0"/>
        <v>0.62601169396379097</v>
      </c>
      <c r="G10" s="44">
        <v>1769.3911973113743</v>
      </c>
      <c r="H10" s="32">
        <v>1456.5392211173346</v>
      </c>
      <c r="I10" s="32">
        <v>0</v>
      </c>
      <c r="J10" s="33">
        <v>312.85197619403982</v>
      </c>
      <c r="K10" s="34">
        <v>15775.164098136858</v>
      </c>
      <c r="L10" s="35">
        <f t="shared" si="1"/>
        <v>0.63224391166015015</v>
      </c>
      <c r="M10" s="36">
        <f t="shared" si="2"/>
        <v>6.2322176963591769E-3</v>
      </c>
    </row>
    <row r="11" spans="1:13">
      <c r="A11" s="45"/>
      <c r="B11" s="46"/>
      <c r="C11" s="37"/>
      <c r="D11" s="92" t="s">
        <v>7</v>
      </c>
      <c r="E11" s="51">
        <v>11043.375157408</v>
      </c>
      <c r="F11" s="47">
        <f t="shared" si="0"/>
        <v>0.44710531871595027</v>
      </c>
      <c r="G11" s="48">
        <v>363.22419997800006</v>
      </c>
      <c r="H11" s="49">
        <v>739.30631997999978</v>
      </c>
      <c r="I11" s="49">
        <v>0</v>
      </c>
      <c r="J11" s="50">
        <v>-376.08212000199973</v>
      </c>
      <c r="K11" s="51">
        <v>10667.293037408001</v>
      </c>
      <c r="L11" s="52">
        <f t="shared" si="1"/>
        <v>0.42752842600175961</v>
      </c>
      <c r="M11" s="53">
        <f t="shared" si="2"/>
        <v>-1.9576892714190663E-2</v>
      </c>
    </row>
    <row r="12" spans="1:13">
      <c r="A12" s="54"/>
      <c r="B12" s="37"/>
      <c r="C12" s="37"/>
      <c r="D12" s="92" t="s">
        <v>8</v>
      </c>
      <c r="E12" s="51">
        <v>901.55176735956059</v>
      </c>
      <c r="F12" s="47">
        <f t="shared" si="0"/>
        <v>3.6500488712803439E-2</v>
      </c>
      <c r="G12" s="48">
        <v>660.572076224841</v>
      </c>
      <c r="H12" s="49">
        <v>421.37038556933004</v>
      </c>
      <c r="I12" s="49">
        <v>0</v>
      </c>
      <c r="J12" s="50">
        <v>239.20169065551096</v>
      </c>
      <c r="K12" s="51">
        <v>1140.7534580158574</v>
      </c>
      <c r="L12" s="52">
        <f t="shared" si="1"/>
        <v>4.571961496241872E-2</v>
      </c>
      <c r="M12" s="53">
        <f t="shared" si="2"/>
        <v>9.2191262496152809E-3</v>
      </c>
    </row>
    <row r="13" spans="1:13">
      <c r="A13" s="54"/>
      <c r="B13" s="37"/>
      <c r="C13" s="37"/>
      <c r="D13" s="92" t="s">
        <v>9</v>
      </c>
      <c r="E13" s="51">
        <v>3517.385197175</v>
      </c>
      <c r="F13" s="47">
        <f t="shared" si="0"/>
        <v>0.14240588653503736</v>
      </c>
      <c r="G13" s="48">
        <v>745.5949211085333</v>
      </c>
      <c r="H13" s="55">
        <v>295.86251556800471</v>
      </c>
      <c r="I13" s="49">
        <v>0</v>
      </c>
      <c r="J13" s="50">
        <v>449.73240554052859</v>
      </c>
      <c r="K13" s="56">
        <v>3967.1176027129995</v>
      </c>
      <c r="L13" s="52">
        <f t="shared" si="1"/>
        <v>0.15899587069597179</v>
      </c>
      <c r="M13" s="53">
        <f t="shared" si="2"/>
        <v>1.6589984160934435E-2</v>
      </c>
    </row>
    <row r="14" spans="1:13" ht="15.75" thickBot="1">
      <c r="A14" s="28"/>
      <c r="B14" s="29"/>
      <c r="C14" s="29" t="s">
        <v>10</v>
      </c>
      <c r="D14" s="91"/>
      <c r="E14" s="71">
        <v>51.517719999999997</v>
      </c>
      <c r="F14" s="38">
        <f t="shared" si="0"/>
        <v>2.0857614897441716E-3</v>
      </c>
      <c r="G14" s="57">
        <v>0</v>
      </c>
      <c r="H14" s="39">
        <v>9</v>
      </c>
      <c r="I14" s="39">
        <v>0</v>
      </c>
      <c r="J14" s="40">
        <v>-9</v>
      </c>
      <c r="K14" s="41">
        <v>42.517719999999997</v>
      </c>
      <c r="L14" s="42">
        <f t="shared" si="1"/>
        <v>1.7040437386540957E-3</v>
      </c>
      <c r="M14" s="43">
        <f t="shared" si="2"/>
        <v>-3.8171775109007594E-4</v>
      </c>
    </row>
    <row r="15" spans="1:13" ht="15.75" thickBot="1">
      <c r="A15" s="14" t="s">
        <v>11</v>
      </c>
      <c r="B15" s="15"/>
      <c r="C15" s="15"/>
      <c r="D15" s="89"/>
      <c r="E15" s="27">
        <v>7735.7987160311022</v>
      </c>
      <c r="F15" s="16">
        <f t="shared" si="0"/>
        <v>0.31319381087342535</v>
      </c>
      <c r="G15" s="24">
        <v>13.533018911999999</v>
      </c>
      <c r="H15" s="25">
        <v>1.1906426810000001</v>
      </c>
      <c r="I15" s="25">
        <v>-58.459913950636938</v>
      </c>
      <c r="J15" s="26">
        <v>-46.117537719636942</v>
      </c>
      <c r="K15" s="27">
        <v>7689.6811783114654</v>
      </c>
      <c r="L15" s="16">
        <f t="shared" si="1"/>
        <v>0.30819039835974038</v>
      </c>
      <c r="M15" s="21">
        <f t="shared" si="2"/>
        <v>-5.0034125136849683E-3</v>
      </c>
    </row>
    <row r="16" spans="1:13" ht="15.75" thickBot="1">
      <c r="A16" s="22"/>
      <c r="B16" s="23" t="s">
        <v>12</v>
      </c>
      <c r="C16" s="23"/>
      <c r="D16" s="90"/>
      <c r="E16" s="27">
        <v>1696.8057016432201</v>
      </c>
      <c r="F16" s="16">
        <f t="shared" si="0"/>
        <v>6.8697372245234589E-2</v>
      </c>
      <c r="G16" s="24">
        <v>0</v>
      </c>
      <c r="H16" s="25">
        <v>1.083203863</v>
      </c>
      <c r="I16" s="25">
        <v>-12.871047039190069</v>
      </c>
      <c r="J16" s="26">
        <v>-13.954250902190068</v>
      </c>
      <c r="K16" s="27">
        <v>1682.85145074103</v>
      </c>
      <c r="L16" s="16">
        <f t="shared" si="1"/>
        <v>6.7446054908875966E-2</v>
      </c>
      <c r="M16" s="21">
        <f t="shared" si="2"/>
        <v>-1.2513173363586233E-3</v>
      </c>
    </row>
    <row r="17" spans="1:13">
      <c r="A17" s="28"/>
      <c r="B17" s="29"/>
      <c r="C17" s="29" t="s">
        <v>13</v>
      </c>
      <c r="D17" s="91"/>
      <c r="E17" s="71">
        <v>1614.2294833309315</v>
      </c>
      <c r="F17" s="31">
        <f t="shared" si="0"/>
        <v>6.5354167302848196E-2</v>
      </c>
      <c r="G17" s="44">
        <v>0</v>
      </c>
      <c r="H17" s="32">
        <v>0.67077534699999997</v>
      </c>
      <c r="I17" s="58">
        <v>-12.207064404008367</v>
      </c>
      <c r="J17" s="59">
        <v>-12.877839751008366</v>
      </c>
      <c r="K17" s="34">
        <v>1601.3516435799231</v>
      </c>
      <c r="L17" s="35">
        <f t="shared" si="1"/>
        <v>6.4179670067581546E-2</v>
      </c>
      <c r="M17" s="36">
        <f t="shared" si="2"/>
        <v>-1.17449723526665E-3</v>
      </c>
    </row>
    <row r="18" spans="1:13">
      <c r="A18" s="28"/>
      <c r="B18" s="29"/>
      <c r="C18" s="29"/>
      <c r="D18" s="92" t="s">
        <v>34</v>
      </c>
      <c r="E18" s="51">
        <v>469.68</v>
      </c>
      <c r="F18" s="47">
        <f t="shared" si="0"/>
        <v>1.9015601942458684E-2</v>
      </c>
      <c r="G18" s="48">
        <v>0</v>
      </c>
      <c r="H18" s="49">
        <v>0</v>
      </c>
      <c r="I18" s="49">
        <v>-3.5550000000000068</v>
      </c>
      <c r="J18" s="50">
        <v>-3.5550000000000068</v>
      </c>
      <c r="K18" s="51">
        <v>466.125</v>
      </c>
      <c r="L18" s="52">
        <f t="shared" si="1"/>
        <v>1.868156118625694E-2</v>
      </c>
      <c r="M18" s="53">
        <f t="shared" si="2"/>
        <v>-3.3404075620174431E-4</v>
      </c>
    </row>
    <row r="19" spans="1:13">
      <c r="A19" s="54"/>
      <c r="B19" s="60"/>
      <c r="C19" s="60"/>
      <c r="D19" s="92" t="s">
        <v>14</v>
      </c>
      <c r="E19" s="51">
        <v>1144.5494833309315</v>
      </c>
      <c r="F19" s="47">
        <f t="shared" si="0"/>
        <v>4.6338565360389501E-2</v>
      </c>
      <c r="G19" s="48">
        <v>0</v>
      </c>
      <c r="H19" s="49">
        <v>0.67077534699999997</v>
      </c>
      <c r="I19" s="49">
        <v>-8.6520644040083603</v>
      </c>
      <c r="J19" s="50">
        <v>-9.3228397510083596</v>
      </c>
      <c r="K19" s="51">
        <v>1135.2266435799231</v>
      </c>
      <c r="L19" s="52">
        <f t="shared" si="1"/>
        <v>4.5498108881324606E-2</v>
      </c>
      <c r="M19" s="53">
        <f t="shared" si="2"/>
        <v>-8.4045647906489523E-4</v>
      </c>
    </row>
    <row r="20" spans="1:13" ht="15.75" thickBot="1">
      <c r="A20" s="54"/>
      <c r="B20" s="60"/>
      <c r="C20" s="29" t="s">
        <v>15</v>
      </c>
      <c r="D20" s="92"/>
      <c r="E20" s="51">
        <v>82.576218312288603</v>
      </c>
      <c r="F20" s="38">
        <f t="shared" si="0"/>
        <v>3.3432049423864066E-3</v>
      </c>
      <c r="G20" s="61">
        <v>0</v>
      </c>
      <c r="H20" s="62">
        <v>0.41242851600000002</v>
      </c>
      <c r="I20" s="62">
        <v>-0.66398263518170197</v>
      </c>
      <c r="J20" s="63">
        <v>-1.0764111511817021</v>
      </c>
      <c r="K20" s="64">
        <v>81.499807161106901</v>
      </c>
      <c r="L20" s="42">
        <f t="shared" si="1"/>
        <v>3.2663848412944167E-3</v>
      </c>
      <c r="M20" s="43">
        <f t="shared" si="2"/>
        <v>-7.6820101091989827E-5</v>
      </c>
    </row>
    <row r="21" spans="1:13" ht="15.75" thickBot="1">
      <c r="A21" s="22"/>
      <c r="B21" s="23" t="s">
        <v>16</v>
      </c>
      <c r="C21" s="23"/>
      <c r="D21" s="90"/>
      <c r="E21" s="27">
        <v>6038.9930143878819</v>
      </c>
      <c r="F21" s="16">
        <f t="shared" si="0"/>
        <v>0.24449643862819073</v>
      </c>
      <c r="G21" s="24">
        <v>13.533018911999999</v>
      </c>
      <c r="H21" s="25">
        <v>0.10743881800000001</v>
      </c>
      <c r="I21" s="25">
        <v>-45.588866911446871</v>
      </c>
      <c r="J21" s="26">
        <v>-32.163286817446874</v>
      </c>
      <c r="K21" s="27">
        <v>6006.8297275704354</v>
      </c>
      <c r="L21" s="16">
        <f t="shared" si="1"/>
        <v>0.24074434345086443</v>
      </c>
      <c r="M21" s="21">
        <f t="shared" si="2"/>
        <v>-3.7520951773263034E-3</v>
      </c>
    </row>
    <row r="22" spans="1:13">
      <c r="A22" s="65"/>
      <c r="B22" s="29"/>
      <c r="C22" s="29" t="s">
        <v>17</v>
      </c>
      <c r="D22" s="91"/>
      <c r="E22" s="71">
        <v>5198.8814364886821</v>
      </c>
      <c r="F22" s="31">
        <f t="shared" si="0"/>
        <v>0.2104834354077384</v>
      </c>
      <c r="G22" s="66">
        <v>0</v>
      </c>
      <c r="H22" s="67">
        <v>0</v>
      </c>
      <c r="I22" s="67">
        <v>-39.105786623246786</v>
      </c>
      <c r="J22" s="33">
        <v>-39.105786623246786</v>
      </c>
      <c r="K22" s="34">
        <v>5159.7756498654353</v>
      </c>
      <c r="L22" s="35">
        <f t="shared" si="1"/>
        <v>0.20679574043511889</v>
      </c>
      <c r="M22" s="36">
        <f t="shared" si="2"/>
        <v>-3.6876949726195041E-3</v>
      </c>
    </row>
    <row r="23" spans="1:13">
      <c r="A23" s="65"/>
      <c r="B23" s="29"/>
      <c r="C23" s="29"/>
      <c r="D23" s="92" t="s">
        <v>18</v>
      </c>
      <c r="E23" s="71">
        <v>5198.8814364886821</v>
      </c>
      <c r="F23" s="47">
        <f t="shared" si="0"/>
        <v>0.2104834354077384</v>
      </c>
      <c r="G23" s="68">
        <v>0</v>
      </c>
      <c r="H23" s="30">
        <v>0</v>
      </c>
      <c r="I23" s="69">
        <v>-39.105786623246786</v>
      </c>
      <c r="J23" s="70">
        <v>-39.105786623246786</v>
      </c>
      <c r="K23" s="71">
        <v>5159.7756498654353</v>
      </c>
      <c r="L23" s="52">
        <f t="shared" si="1"/>
        <v>0.20679574043511889</v>
      </c>
      <c r="M23" s="53">
        <f t="shared" si="2"/>
        <v>-3.6876949726195041E-3</v>
      </c>
    </row>
    <row r="24" spans="1:13">
      <c r="A24" s="65"/>
      <c r="B24" s="29"/>
      <c r="C24" s="29" t="s">
        <v>19</v>
      </c>
      <c r="D24" s="91"/>
      <c r="E24" s="71">
        <v>840.11157789920014</v>
      </c>
      <c r="F24" s="47">
        <f t="shared" si="0"/>
        <v>3.4013003220452351E-2</v>
      </c>
      <c r="G24" s="68">
        <v>13.533018911999999</v>
      </c>
      <c r="H24" s="30">
        <v>0.10743881800000001</v>
      </c>
      <c r="I24" s="69">
        <v>-6.4830802882000871</v>
      </c>
      <c r="J24" s="70">
        <v>6.9424998057999119</v>
      </c>
      <c r="K24" s="70">
        <v>847.05407770500005</v>
      </c>
      <c r="L24" s="52">
        <f t="shared" si="1"/>
        <v>3.3948603015745558E-2</v>
      </c>
      <c r="M24" s="53">
        <f t="shared" si="2"/>
        <v>-6.4400204706792363E-5</v>
      </c>
    </row>
    <row r="25" spans="1:13" ht="15.75" thickBot="1">
      <c r="A25" s="65"/>
      <c r="B25" s="29"/>
      <c r="C25" s="29"/>
      <c r="D25" s="93" t="s">
        <v>20</v>
      </c>
      <c r="E25" s="71">
        <v>840.11157789920014</v>
      </c>
      <c r="F25" s="38">
        <f t="shared" si="0"/>
        <v>3.4013003220452351E-2</v>
      </c>
      <c r="G25" s="72">
        <v>13.533018911999999</v>
      </c>
      <c r="H25" s="73">
        <v>0.10743881800000001</v>
      </c>
      <c r="I25" s="74">
        <v>-6.4830802882000871</v>
      </c>
      <c r="J25" s="40">
        <v>6.9424998057999119</v>
      </c>
      <c r="K25" s="70">
        <v>847.05407770500005</v>
      </c>
      <c r="L25" s="42">
        <f t="shared" si="1"/>
        <v>3.3948603015745558E-2</v>
      </c>
      <c r="M25" s="43">
        <f t="shared" si="2"/>
        <v>-6.4400204706792363E-5</v>
      </c>
    </row>
    <row r="26" spans="1:13" ht="15.75" thickBot="1">
      <c r="A26" s="75" t="s">
        <v>21</v>
      </c>
      <c r="B26" s="76"/>
      <c r="C26" s="76"/>
      <c r="D26" s="94"/>
      <c r="E26" s="27">
        <v>23943.735073477663</v>
      </c>
      <c r="F26" s="16">
        <f t="shared" si="0"/>
        <v>0.96939306585960217</v>
      </c>
      <c r="G26" s="24">
        <v>1825.4242162233743</v>
      </c>
      <c r="H26" s="25">
        <v>1466.7298637983347</v>
      </c>
      <c r="I26" s="25">
        <v>-58.459913950636938</v>
      </c>
      <c r="J26" s="26">
        <v>300.23443847440285</v>
      </c>
      <c r="K26" s="107">
        <v>24243.969511952324</v>
      </c>
      <c r="L26" s="16">
        <f t="shared" si="1"/>
        <v>0.97166039117250758</v>
      </c>
      <c r="M26" s="21">
        <f t="shared" si="2"/>
        <v>2.2673253129054105E-3</v>
      </c>
    </row>
    <row r="27" spans="1:13" ht="15.75" thickBot="1">
      <c r="A27" s="77"/>
      <c r="B27" s="78"/>
      <c r="C27" s="79" t="s">
        <v>22</v>
      </c>
      <c r="D27" s="95"/>
      <c r="E27" s="84">
        <v>755.98263313263999</v>
      </c>
      <c r="F27" s="80">
        <f t="shared" si="0"/>
        <v>3.0606934140397841E-2</v>
      </c>
      <c r="G27" s="81">
        <v>342.09535069999998</v>
      </c>
      <c r="H27" s="82">
        <v>384.96317879999998</v>
      </c>
      <c r="I27" s="82">
        <v>-6.0111517023899523</v>
      </c>
      <c r="J27" s="83">
        <v>-48.878979802389949</v>
      </c>
      <c r="K27" s="33">
        <v>707.10365333025004</v>
      </c>
      <c r="L27" s="85">
        <f t="shared" si="1"/>
        <v>2.8339608827492369E-2</v>
      </c>
      <c r="M27" s="86">
        <f t="shared" si="2"/>
        <v>-2.267325312905473E-3</v>
      </c>
    </row>
    <row r="28" spans="1:13" ht="15.75" thickBot="1">
      <c r="A28" s="87" t="s">
        <v>23</v>
      </c>
      <c r="B28" s="88"/>
      <c r="C28" s="88"/>
      <c r="D28" s="96"/>
      <c r="E28" s="27">
        <v>24699.717706610303</v>
      </c>
      <c r="F28" s="16">
        <f t="shared" si="0"/>
        <v>1</v>
      </c>
      <c r="G28" s="24">
        <v>2167.5195669233744</v>
      </c>
      <c r="H28" s="25">
        <v>1851.6930425983346</v>
      </c>
      <c r="I28" s="25">
        <v>-64.471065653026898</v>
      </c>
      <c r="J28" s="26">
        <v>251.3554586720129</v>
      </c>
      <c r="K28" s="107">
        <v>24951.073165282574</v>
      </c>
      <c r="L28" s="16">
        <f t="shared" si="1"/>
        <v>1</v>
      </c>
      <c r="M28" s="21">
        <f t="shared" si="2"/>
        <v>0</v>
      </c>
    </row>
    <row r="29" spans="1:13">
      <c r="E29" s="108"/>
      <c r="F29" s="108"/>
      <c r="G29" s="108"/>
      <c r="H29" s="108"/>
      <c r="I29" s="108"/>
      <c r="J29" s="108"/>
      <c r="K29" s="108"/>
      <c r="L29" s="108"/>
      <c r="M29" s="108"/>
    </row>
  </sheetData>
  <mergeCells count="4">
    <mergeCell ref="G4:J4"/>
    <mergeCell ref="A1:M1"/>
    <mergeCell ref="E3:F3"/>
    <mergeCell ref="K3:L3"/>
  </mergeCells>
  <pageMargins left="0.7" right="0.7" top="0.75" bottom="0.75" header="0.3" footer="0.3"/>
  <pageSetup paperSize="9" orientation="portrait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Pál Ilona Éva</dc:creator>
  <cp:lastModifiedBy>Pál Ilona Éva</cp:lastModifiedBy>
  <dcterms:created xsi:type="dcterms:W3CDTF">2016-02-08T13:22:00Z</dcterms:created>
  <dcterms:modified xsi:type="dcterms:W3CDTF">2016-03-07T09:59:46Z</dcterms:modified>
</cp:coreProperties>
</file>